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9_SEP_2018\Rendicion Cuentas\"/>
    </mc:Choice>
  </mc:AlternateContent>
  <bookViews>
    <workbookView xWindow="0" yWindow="0" windowWidth="28800" windowHeight="11745" tabRatio="769" firstSheet="3" activeTab="6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D24" i="5" l="1"/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<sst xmlns="http://schemas.openxmlformats.org/spreadsheetml/2006/main" count="219" uniqueCount="119">
  <si>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</si>
  <si>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</si>
  <si>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</si>
  <si>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</si>
  <si>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</si>
  <si>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</si>
  <si>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</si>
  <si>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</si>
  <si>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</si>
  <si>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</si>
  <si>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</si>
  <si>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</si>
  <si>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</si>
  <si>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</si>
  <si>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</si>
  <si>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</si>
  <si>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</si>
  <si>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</si>
  <si>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</si>
  <si>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</si>
  <si>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</si>
  <si>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</si>
  <si>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</si>
  <si>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</si>
  <si>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</si>
  <si>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</si>
  <si>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</si>
  <si>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</si>
  <si>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</si>
  <si>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</si>
  <si>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</si>
  <si>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</si>
  <si>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</si>
  <si>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</si>
  <si>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</si>
  <si>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</si>
  <si>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</si>
  <si>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</si>
  <si>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</si>
  <si>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</si>
  <si>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</si>
  <si>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</si>
  <si>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</si>
  <si>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</si>
  <si>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</si>
  <si>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</si>
  <si>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</si>
  <si>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</si>
  <si>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</si>
  <si>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</si>
  <si>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</si>
  <si>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</si>
  <si>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</si>
  <si>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</si>
  <si>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</si>
  <si>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</si>
  <si>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</si>
  <si>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</si>
  <si>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</si>
  <si>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</si>
  <si>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</si>
  <si>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</si>
  <si>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</si>
  <si>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</si>
  <si>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</si>
  <si>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</si>
  <si>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</si>
  <si>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</si>
  <si>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</si>
  <si>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</si>
  <si>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</si>
  <si>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</si>
  <si>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</si>
  <si>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</si>
  <si>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</si>
  <si>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</si>
  <si>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</si>
  <si>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</si>
  <si>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</si>
  <si>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</si>
  <si>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</si>
  <si>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</si>
  <si>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</si>
  <si>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</si>
  <si>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</si>
  <si>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</si>
  <si>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</si>
  <si>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</si>
  <si>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</si>
  <si>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</si>
  <si>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</si>
  <si>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</si>
  <si>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</si>
  <si>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</si>
  <si>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</si>
  <si>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</si>
  <si>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</si>
  <si>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</si>
  <si>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</si>
  <si>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</si>
  <si>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</si>
  <si>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</si>
  <si>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</si>
  <si>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</si>
  <si>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</si>
  <si>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</si>
  <si>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</si>
  <si>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</si>
  <si>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</si>
  <si>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</si>
  <si>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</si>
  <si>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</si>
  <si>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</si>
  <si>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</si>
  <si>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</si>
  <si>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</si>
  <si>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Dentro del saldo reportado para el nivel Directivo, se encuentra un saldo pendiente por depurar correspondiente a la liquidación de la Dra. Carmen Rosa Mendoza por cambio de regimen de Cesantías.</t>
  </si>
  <si>
    <t>Jesús Eduardo Sarmiento del 13 de noviembre al 07 de febrerp de 2019</t>
  </si>
  <si>
    <t>Hora e Lactancia, Dir 002 - 2017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</si>
</sst>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1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0" fontId="16" fillId="7" borderId="3" xfId="0" applyFont="1" applyFill="1" applyBorder="1" applyAlignment="1">
      <alignment horizontal="center" wrapText="1"/>
    </xf>
    <xf numFmtId="0" fontId="16" fillId="10" borderId="3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40" t="s">
        <v>86</v>
      </c>
    </row>
    <row r="2" spans="1:7" x14ac:dyDescent="0.2">
      <c r="A2" s="39" t="s">
        <v>85</v>
      </c>
      <c r="B2" s="39" t="s">
        <v>84</v>
      </c>
    </row>
    <row r="3" spans="1:7" ht="15" x14ac:dyDescent="0.2">
      <c r="A3" s="42" t="s">
        <v>79</v>
      </c>
      <c r="B3" s="43" t="s">
        <v>16</v>
      </c>
    </row>
    <row r="4" spans="1:7" ht="20.25" customHeight="1" x14ac:dyDescent="0.35">
      <c r="A4" s="42" t="s">
        <v>80</v>
      </c>
      <c r="B4" s="43" t="s">
        <v>28</v>
      </c>
      <c r="C4" s="36"/>
      <c r="D4" s="36"/>
      <c r="E4" s="36"/>
      <c r="F4" s="36"/>
      <c r="G4" s="36"/>
    </row>
    <row r="5" spans="1:7" ht="17.25" customHeight="1" x14ac:dyDescent="0.3">
      <c r="A5" s="42" t="s">
        <v>81</v>
      </c>
      <c r="B5" s="43" t="s">
        <v>51</v>
      </c>
      <c r="C5" s="37"/>
    </row>
    <row r="6" spans="1:7" ht="17.25" customHeight="1" x14ac:dyDescent="0.3">
      <c r="A6" s="42" t="s">
        <v>82</v>
      </c>
      <c r="B6" s="43" t="s">
        <v>63</v>
      </c>
      <c r="C6" s="37"/>
      <c r="D6" s="37"/>
    </row>
    <row r="7" spans="1:7" ht="16.5" x14ac:dyDescent="0.3">
      <c r="A7" s="42" t="s">
        <v>83</v>
      </c>
      <c r="B7" s="43" t="s">
        <v>72</v>
      </c>
      <c r="C7" s="38"/>
      <c r="D7" s="38"/>
      <c r="E7" s="38"/>
    </row>
    <row r="8" spans="1:7" x14ac:dyDescent="0.2">
      <c r="A8" s="57" t="s">
        <v>94</v>
      </c>
      <c r="B8" s="43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Normal="100" workbookViewId="0">
      <selection activeCell="I19" sqref="I19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5" t="s">
        <v>95</v>
      </c>
      <c r="B3" s="58" t="s">
        <v>101</v>
      </c>
    </row>
    <row r="4" spans="1:20" ht="13.5" thickBot="1" x14ac:dyDescent="0.25">
      <c r="A4" s="65" t="s">
        <v>96</v>
      </c>
      <c r="B4" s="67">
        <v>43373</v>
      </c>
    </row>
    <row r="5" spans="1:20" ht="13.5" thickBot="1" x14ac:dyDescent="0.25">
      <c r="A5" s="65" t="s">
        <v>97</v>
      </c>
      <c r="B5" s="59" t="s">
        <v>102</v>
      </c>
    </row>
    <row r="6" spans="1:20" ht="71.25" customHeight="1" x14ac:dyDescent="0.2">
      <c r="A6" s="81" t="s">
        <v>15</v>
      </c>
      <c r="B6" s="80" t="s">
        <v>16</v>
      </c>
      <c r="C6" s="60"/>
    </row>
    <row r="8" spans="1:20" ht="19.5" customHeight="1" thickBot="1" x14ac:dyDescent="0.45">
      <c r="A8" s="41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x14ac:dyDescent="0.2">
      <c r="A9" s="3" t="s">
        <v>0</v>
      </c>
      <c r="B9" s="108" t="s">
        <v>26</v>
      </c>
      <c r="C9" s="108" t="s">
        <v>17</v>
      </c>
      <c r="D9" s="108" t="s">
        <v>18</v>
      </c>
      <c r="E9" s="109" t="s">
        <v>2</v>
      </c>
      <c r="F9" s="109" t="s">
        <v>3</v>
      </c>
      <c r="G9" s="109" t="s">
        <v>4</v>
      </c>
      <c r="H9" s="110" t="s">
        <v>5</v>
      </c>
      <c r="I9" s="110" t="s">
        <v>6</v>
      </c>
      <c r="J9" s="110" t="s">
        <v>7</v>
      </c>
      <c r="K9" s="111" t="s">
        <v>8</v>
      </c>
      <c r="L9" s="111" t="s">
        <v>9</v>
      </c>
      <c r="M9" s="111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" x14ac:dyDescent="0.25">
      <c r="A10" s="9" t="s">
        <v>19</v>
      </c>
      <c r="B10" s="120">
        <v>0</v>
      </c>
      <c r="C10" s="120">
        <v>1</v>
      </c>
      <c r="D10" s="120">
        <v>87</v>
      </c>
      <c r="E10" s="120">
        <v>2</v>
      </c>
      <c r="F10" s="120">
        <v>0</v>
      </c>
      <c r="G10" s="120">
        <v>70</v>
      </c>
      <c r="H10" s="120">
        <v>0</v>
      </c>
      <c r="I10" s="120">
        <v>0</v>
      </c>
      <c r="J10" s="120">
        <v>5</v>
      </c>
      <c r="K10" s="121">
        <v>0</v>
      </c>
      <c r="L10" s="121">
        <v>0</v>
      </c>
      <c r="M10" s="121">
        <v>0</v>
      </c>
      <c r="N10" s="122">
        <f>B10+E10+H10+K10</f>
        <v>2</v>
      </c>
      <c r="O10" s="122">
        <f>C10+F10+I10+L10</f>
        <v>1</v>
      </c>
      <c r="P10" s="122">
        <f>D10+G10+J10+M10</f>
        <v>162</v>
      </c>
      <c r="Q10" s="6"/>
    </row>
    <row r="11" spans="1:20" ht="15" x14ac:dyDescent="0.25">
      <c r="A11" s="9" t="s">
        <v>20</v>
      </c>
      <c r="B11" s="120">
        <v>0</v>
      </c>
      <c r="C11" s="120">
        <v>1</v>
      </c>
      <c r="D11" s="120">
        <v>62</v>
      </c>
      <c r="E11" s="120">
        <v>0</v>
      </c>
      <c r="F11" s="120">
        <v>0</v>
      </c>
      <c r="G11" s="120">
        <v>41</v>
      </c>
      <c r="H11" s="120">
        <v>0</v>
      </c>
      <c r="I11" s="120">
        <v>0</v>
      </c>
      <c r="J11" s="120">
        <v>0</v>
      </c>
      <c r="K11" s="121">
        <v>0</v>
      </c>
      <c r="L11" s="121">
        <v>0</v>
      </c>
      <c r="M11" s="121">
        <v>0</v>
      </c>
      <c r="N11" s="122">
        <f t="shared" ref="N11:P16" si="0">B11+E11+H11+K11</f>
        <v>0</v>
      </c>
      <c r="O11" s="122">
        <f t="shared" si="0"/>
        <v>1</v>
      </c>
      <c r="P11" s="122">
        <f t="shared" si="0"/>
        <v>103</v>
      </c>
      <c r="Q11" s="6"/>
    </row>
    <row r="12" spans="1:20" ht="15" x14ac:dyDescent="0.25">
      <c r="A12" s="9" t="s">
        <v>21</v>
      </c>
      <c r="B12" s="120">
        <v>0</v>
      </c>
      <c r="C12" s="120">
        <v>0</v>
      </c>
      <c r="D12" s="120">
        <v>483</v>
      </c>
      <c r="E12" s="120">
        <v>3</v>
      </c>
      <c r="F12" s="120">
        <v>0</v>
      </c>
      <c r="G12" s="120">
        <v>133</v>
      </c>
      <c r="H12" s="120">
        <v>0</v>
      </c>
      <c r="I12" s="120">
        <v>0</v>
      </c>
      <c r="J12" s="120">
        <v>2</v>
      </c>
      <c r="K12" s="121">
        <v>0</v>
      </c>
      <c r="L12" s="121">
        <v>0</v>
      </c>
      <c r="M12" s="121">
        <v>0</v>
      </c>
      <c r="N12" s="122">
        <f t="shared" si="0"/>
        <v>3</v>
      </c>
      <c r="O12" s="122">
        <f t="shared" si="0"/>
        <v>0</v>
      </c>
      <c r="P12" s="122">
        <f t="shared" si="0"/>
        <v>618</v>
      </c>
      <c r="Q12" s="6"/>
    </row>
    <row r="13" spans="1:20" ht="15" x14ac:dyDescent="0.25">
      <c r="A13" s="9" t="s">
        <v>22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1">
        <v>0</v>
      </c>
      <c r="L13" s="121">
        <v>0</v>
      </c>
      <c r="M13" s="121">
        <v>0</v>
      </c>
      <c r="N13" s="122">
        <f t="shared" si="0"/>
        <v>0</v>
      </c>
      <c r="O13" s="122">
        <f t="shared" si="0"/>
        <v>0</v>
      </c>
      <c r="P13" s="122">
        <f t="shared" si="0"/>
        <v>0</v>
      </c>
      <c r="Q13" s="6"/>
    </row>
    <row r="14" spans="1:20" ht="15" x14ac:dyDescent="0.25">
      <c r="A14" s="9" t="s">
        <v>23</v>
      </c>
      <c r="B14" s="120">
        <v>0</v>
      </c>
      <c r="C14" s="120">
        <v>0</v>
      </c>
      <c r="D14" s="120">
        <v>1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30</v>
      </c>
      <c r="K14" s="121">
        <v>0</v>
      </c>
      <c r="L14" s="121">
        <v>0</v>
      </c>
      <c r="M14" s="121">
        <v>0</v>
      </c>
      <c r="N14" s="122">
        <f t="shared" si="0"/>
        <v>0</v>
      </c>
      <c r="O14" s="122">
        <f t="shared" si="0"/>
        <v>0</v>
      </c>
      <c r="P14" s="122">
        <f t="shared" si="0"/>
        <v>31</v>
      </c>
      <c r="Q14" s="6"/>
    </row>
    <row r="15" spans="1:20" ht="15" x14ac:dyDescent="0.25">
      <c r="A15" s="9" t="s">
        <v>24</v>
      </c>
      <c r="B15" s="120">
        <v>0</v>
      </c>
      <c r="C15" s="120">
        <v>0</v>
      </c>
      <c r="D15" s="120">
        <v>8</v>
      </c>
      <c r="E15" s="120">
        <v>0</v>
      </c>
      <c r="F15" s="120">
        <v>0</v>
      </c>
      <c r="G15" s="120">
        <v>0</v>
      </c>
      <c r="H15" s="120">
        <v>0</v>
      </c>
      <c r="I15" s="120">
        <v>2</v>
      </c>
      <c r="J15" s="120">
        <v>115</v>
      </c>
      <c r="K15" s="121">
        <v>0</v>
      </c>
      <c r="L15" s="121">
        <v>0</v>
      </c>
      <c r="M15" s="121">
        <v>0</v>
      </c>
      <c r="N15" s="122">
        <f t="shared" si="0"/>
        <v>0</v>
      </c>
      <c r="O15" s="122">
        <f t="shared" si="0"/>
        <v>2</v>
      </c>
      <c r="P15" s="122">
        <f t="shared" si="0"/>
        <v>123</v>
      </c>
      <c r="Q15" s="6"/>
    </row>
    <row r="16" spans="1:20" ht="15.75" thickBot="1" x14ac:dyDescent="0.3">
      <c r="A16" s="9" t="s">
        <v>25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1">
        <v>0</v>
      </c>
      <c r="L16" s="121">
        <v>0</v>
      </c>
      <c r="M16" s="121">
        <v>0</v>
      </c>
      <c r="N16" s="122">
        <f t="shared" si="0"/>
        <v>0</v>
      </c>
      <c r="O16" s="122">
        <f t="shared" si="0"/>
        <v>0</v>
      </c>
      <c r="P16" s="122">
        <f t="shared" si="0"/>
        <v>0</v>
      </c>
      <c r="Q16" s="6"/>
    </row>
    <row r="17" spans="1:17" ht="13.5" thickBot="1" x14ac:dyDescent="0.25">
      <c r="A17" s="7" t="s">
        <v>1</v>
      </c>
      <c r="B17" s="108">
        <f t="shared" ref="B17:O17" si="1">SUM(B10:B16)</f>
        <v>0</v>
      </c>
      <c r="C17" s="108">
        <f t="shared" si="1"/>
        <v>2</v>
      </c>
      <c r="D17" s="108">
        <f t="shared" si="1"/>
        <v>641</v>
      </c>
      <c r="E17" s="109">
        <f t="shared" si="1"/>
        <v>5</v>
      </c>
      <c r="F17" s="109">
        <f t="shared" si="1"/>
        <v>0</v>
      </c>
      <c r="G17" s="109">
        <f t="shared" si="1"/>
        <v>244</v>
      </c>
      <c r="H17" s="110">
        <f t="shared" si="1"/>
        <v>0</v>
      </c>
      <c r="I17" s="110">
        <f t="shared" si="1"/>
        <v>2</v>
      </c>
      <c r="J17" s="110">
        <f t="shared" si="1"/>
        <v>152</v>
      </c>
      <c r="K17" s="111">
        <f t="shared" si="1"/>
        <v>0</v>
      </c>
      <c r="L17" s="111">
        <f t="shared" si="1"/>
        <v>0</v>
      </c>
      <c r="M17" s="111">
        <f t="shared" si="1"/>
        <v>0</v>
      </c>
      <c r="N17" s="3">
        <f t="shared" si="1"/>
        <v>5</v>
      </c>
      <c r="O17" s="3">
        <f t="shared" si="1"/>
        <v>4</v>
      </c>
      <c r="P17" s="3">
        <f>SUM(P10:P16)</f>
        <v>1037</v>
      </c>
      <c r="Q17" s="8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="90" zoomScaleNormal="90" workbookViewId="0">
      <selection activeCell="A39" sqref="A39:I42"/>
    </sheetView>
  </sheetViews>
  <sheetFormatPr baseColWidth="10" defaultRowHeight="12.75" x14ac:dyDescent="0.2"/>
  <cols>
    <col min="1" max="1" width="39.140625" customWidth="1"/>
    <col min="2" max="8" width="18.28515625" style="11" customWidth="1"/>
    <col min="9" max="9" width="28.85546875" style="11" customWidth="1"/>
  </cols>
  <sheetData>
    <row r="1" spans="1:10" ht="60.75" customHeight="1" x14ac:dyDescent="0.2"/>
    <row r="3" spans="1:10" ht="13.5" thickBot="1" x14ac:dyDescent="0.25">
      <c r="A3" s="65" t="s">
        <v>95</v>
      </c>
      <c r="B3" s="58" t="s">
        <v>101</v>
      </c>
    </row>
    <row r="4" spans="1:10" ht="13.5" thickBot="1" x14ac:dyDescent="0.25">
      <c r="A4" s="65" t="s">
        <v>96</v>
      </c>
      <c r="B4" s="67">
        <f>'302-A - VINCULACION'!B4</f>
        <v>43373</v>
      </c>
    </row>
    <row r="5" spans="1:10" ht="12.75" customHeight="1" thickBot="1" x14ac:dyDescent="0.25">
      <c r="A5" s="65" t="s">
        <v>97</v>
      </c>
      <c r="B5" s="59" t="s">
        <v>102</v>
      </c>
    </row>
    <row r="6" spans="1:10" s="64" customFormat="1" ht="46.5" customHeight="1" x14ac:dyDescent="0.2">
      <c r="A6" s="78" t="s">
        <v>27</v>
      </c>
      <c r="B6" s="133" t="s">
        <v>28</v>
      </c>
      <c r="C6" s="133"/>
      <c r="D6" s="133"/>
      <c r="E6" s="133"/>
      <c r="F6" s="62"/>
      <c r="G6" s="62"/>
      <c r="H6" s="62"/>
      <c r="I6" s="62"/>
      <c r="J6" s="63"/>
    </row>
    <row r="7" spans="1:10" s="64" customFormat="1" ht="15.75" customHeight="1" x14ac:dyDescent="0.3">
      <c r="B7" s="61"/>
      <c r="C7" s="61"/>
      <c r="D7" s="61"/>
      <c r="E7" s="61"/>
      <c r="F7" s="61"/>
      <c r="G7" s="62"/>
      <c r="H7" s="62"/>
      <c r="I7" s="62"/>
      <c r="J7" s="63"/>
    </row>
    <row r="8" spans="1:10" ht="19.5" x14ac:dyDescent="0.4">
      <c r="A8" s="41" t="s">
        <v>87</v>
      </c>
      <c r="B8" s="14"/>
      <c r="C8" s="12"/>
      <c r="D8" s="12"/>
      <c r="E8" s="12"/>
      <c r="F8" s="12"/>
      <c r="G8" s="12"/>
      <c r="J8" s="13"/>
    </row>
    <row r="9" spans="1:10" ht="17.25" x14ac:dyDescent="0.3">
      <c r="A9" s="15" t="s">
        <v>29</v>
      </c>
      <c r="B9" s="16"/>
      <c r="C9" s="16"/>
      <c r="D9" s="16"/>
      <c r="E9" s="16"/>
      <c r="F9" s="16"/>
      <c r="G9" s="16"/>
    </row>
    <row r="10" spans="1:10" ht="13.5" x14ac:dyDescent="0.25">
      <c r="A10" s="17" t="s">
        <v>0</v>
      </c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34</v>
      </c>
      <c r="G10" s="18" t="s">
        <v>35</v>
      </c>
      <c r="H10" s="18" t="s">
        <v>36</v>
      </c>
      <c r="I10" s="18" t="s">
        <v>14</v>
      </c>
    </row>
    <row r="11" spans="1:10" ht="15" x14ac:dyDescent="0.25">
      <c r="A11" s="19" t="s">
        <v>37</v>
      </c>
      <c r="B11" s="99">
        <v>306735606</v>
      </c>
      <c r="C11" s="99">
        <v>252952411</v>
      </c>
      <c r="D11" s="99">
        <v>2403137757</v>
      </c>
      <c r="E11" s="99"/>
      <c r="F11" s="99">
        <v>198442009</v>
      </c>
      <c r="G11" s="99">
        <v>852354434</v>
      </c>
      <c r="H11" s="99"/>
      <c r="I11" s="90"/>
    </row>
    <row r="12" spans="1:10" ht="15" x14ac:dyDescent="0.25">
      <c r="A12" s="19" t="s">
        <v>38</v>
      </c>
      <c r="B12" s="99">
        <v>22176049</v>
      </c>
      <c r="C12" s="99">
        <v>5768262</v>
      </c>
      <c r="D12" s="99"/>
      <c r="E12" s="99"/>
      <c r="F12" s="99"/>
      <c r="G12" s="99"/>
      <c r="H12" s="99"/>
      <c r="I12" s="90"/>
    </row>
    <row r="13" spans="1:10" ht="15" x14ac:dyDescent="0.25">
      <c r="A13" s="19" t="s">
        <v>39</v>
      </c>
      <c r="B13" s="99"/>
      <c r="C13" s="99"/>
      <c r="D13" s="99"/>
      <c r="E13" s="99"/>
      <c r="F13" s="99"/>
      <c r="G13" s="99"/>
      <c r="H13" s="99"/>
      <c r="I13" s="90"/>
    </row>
    <row r="14" spans="1:10" ht="15" x14ac:dyDescent="0.25">
      <c r="A14" s="19" t="s">
        <v>40</v>
      </c>
      <c r="B14" s="99">
        <v>4995682</v>
      </c>
      <c r="C14" s="99"/>
      <c r="D14" s="99"/>
      <c r="E14" s="99"/>
      <c r="F14" s="99"/>
      <c r="G14" s="99"/>
      <c r="H14" s="99"/>
      <c r="I14" s="90"/>
    </row>
    <row r="15" spans="1:10" ht="15" x14ac:dyDescent="0.25">
      <c r="A15" s="19" t="s">
        <v>41</v>
      </c>
      <c r="B15" s="99">
        <v>5236805</v>
      </c>
      <c r="C15" s="99"/>
      <c r="D15" s="99"/>
      <c r="E15" s="99"/>
      <c r="F15" s="99"/>
      <c r="G15" s="99"/>
      <c r="H15" s="99"/>
      <c r="I15" s="90"/>
    </row>
    <row r="16" spans="1:10" ht="15" x14ac:dyDescent="0.25">
      <c r="A16" s="19" t="s">
        <v>42</v>
      </c>
      <c r="B16" s="99"/>
      <c r="C16" s="99"/>
      <c r="D16" s="99">
        <v>615610</v>
      </c>
      <c r="E16" s="99"/>
      <c r="F16" s="99">
        <v>73640481</v>
      </c>
      <c r="G16" s="99">
        <v>291555840</v>
      </c>
      <c r="H16" s="99"/>
      <c r="I16" s="90"/>
    </row>
    <row r="17" spans="1:9" ht="15" x14ac:dyDescent="0.25">
      <c r="A17" s="19" t="s">
        <v>43</v>
      </c>
      <c r="B17" s="99"/>
      <c r="C17" s="99"/>
      <c r="D17" s="99">
        <v>1027225748</v>
      </c>
      <c r="E17" s="99"/>
      <c r="F17" s="99">
        <v>99221008</v>
      </c>
      <c r="G17" s="99">
        <v>396230817</v>
      </c>
      <c r="H17" s="99"/>
      <c r="I17" s="90"/>
    </row>
    <row r="18" spans="1:9" ht="15" x14ac:dyDescent="0.25">
      <c r="A18" s="19" t="s">
        <v>44</v>
      </c>
      <c r="B18" s="99">
        <v>3361441</v>
      </c>
      <c r="C18" s="99"/>
      <c r="D18" s="99"/>
      <c r="E18" s="99"/>
      <c r="F18" s="99"/>
      <c r="G18" s="99"/>
      <c r="H18" s="99"/>
      <c r="I18" s="90"/>
    </row>
    <row r="19" spans="1:9" ht="15" x14ac:dyDescent="0.25">
      <c r="A19" s="19" t="s">
        <v>45</v>
      </c>
      <c r="B19" s="99">
        <v>7874266</v>
      </c>
      <c r="C19" s="99">
        <v>6501581</v>
      </c>
      <c r="D19" s="99">
        <v>95117917</v>
      </c>
      <c r="E19" s="99"/>
      <c r="F19" s="99">
        <v>2745539</v>
      </c>
      <c r="G19" s="99">
        <v>10143590</v>
      </c>
      <c r="H19" s="99"/>
      <c r="I19" s="90"/>
    </row>
    <row r="20" spans="1:9" ht="13.5" x14ac:dyDescent="0.25">
      <c r="A20" s="21"/>
      <c r="B20" s="99"/>
      <c r="C20" s="99"/>
      <c r="D20" s="99"/>
      <c r="E20" s="99"/>
      <c r="F20" s="99"/>
      <c r="G20" s="99"/>
      <c r="H20" s="99"/>
      <c r="I20" s="20"/>
    </row>
    <row r="21" spans="1:9" ht="13.5" x14ac:dyDescent="0.25">
      <c r="A21" s="17" t="s">
        <v>1</v>
      </c>
      <c r="B21" s="22">
        <f>SUM(B11:B19)</f>
        <v>350379849</v>
      </c>
      <c r="C21" s="22">
        <f t="shared" ref="C21:H21" si="0">SUM(C11:C19)</f>
        <v>265222254</v>
      </c>
      <c r="D21" s="22">
        <f t="shared" si="0"/>
        <v>3526097032</v>
      </c>
      <c r="E21" s="22">
        <f t="shared" si="0"/>
        <v>0</v>
      </c>
      <c r="F21" s="22">
        <f t="shared" si="0"/>
        <v>374049037</v>
      </c>
      <c r="G21" s="22">
        <f t="shared" si="0"/>
        <v>1550284681</v>
      </c>
      <c r="H21" s="22">
        <f t="shared" si="0"/>
        <v>0</v>
      </c>
      <c r="I21" s="20"/>
    </row>
    <row r="22" spans="1:9" ht="13.5" x14ac:dyDescent="0.25">
      <c r="A22" s="23"/>
      <c r="B22" s="113"/>
      <c r="C22" s="113"/>
      <c r="D22" s="113"/>
      <c r="E22" s="113"/>
      <c r="F22" s="113"/>
      <c r="G22" s="113"/>
      <c r="H22" s="113"/>
      <c r="I22" s="12"/>
    </row>
    <row r="23" spans="1:9" ht="13.5" x14ac:dyDescent="0.25">
      <c r="A23" s="23"/>
      <c r="B23" s="114"/>
      <c r="C23" s="114"/>
      <c r="D23" s="114"/>
      <c r="E23" s="114"/>
      <c r="F23" s="114"/>
      <c r="G23" s="114"/>
      <c r="H23" s="114"/>
      <c r="I23" s="12"/>
    </row>
    <row r="24" spans="1:9" ht="17.25" x14ac:dyDescent="0.3">
      <c r="A24" s="15" t="s">
        <v>46</v>
      </c>
      <c r="B24" s="115"/>
      <c r="C24" s="115"/>
      <c r="D24" s="115"/>
      <c r="E24" s="115"/>
      <c r="F24" s="115"/>
      <c r="G24" s="115"/>
      <c r="H24" s="115"/>
      <c r="I24" s="12"/>
    </row>
    <row r="25" spans="1:9" ht="13.5" x14ac:dyDescent="0.25">
      <c r="A25" s="17" t="s">
        <v>0</v>
      </c>
      <c r="B25" s="116" t="s">
        <v>30</v>
      </c>
      <c r="C25" s="116" t="s">
        <v>31</v>
      </c>
      <c r="D25" s="116" t="s">
        <v>32</v>
      </c>
      <c r="E25" s="116" t="s">
        <v>33</v>
      </c>
      <c r="F25" s="116" t="s">
        <v>34</v>
      </c>
      <c r="G25" s="116" t="s">
        <v>35</v>
      </c>
      <c r="H25" s="116" t="s">
        <v>36</v>
      </c>
      <c r="I25" s="18" t="s">
        <v>14</v>
      </c>
    </row>
    <row r="26" spans="1:9" ht="13.5" x14ac:dyDescent="0.25">
      <c r="A26" s="30" t="s">
        <v>103</v>
      </c>
      <c r="B26" s="100"/>
      <c r="C26" s="101"/>
      <c r="D26" s="101"/>
      <c r="E26" s="101"/>
      <c r="F26" s="101"/>
      <c r="G26" s="101"/>
      <c r="H26" s="102"/>
      <c r="I26" s="90"/>
    </row>
    <row r="27" spans="1:9" ht="13.5" x14ac:dyDescent="0.25">
      <c r="A27" s="30" t="s">
        <v>104</v>
      </c>
      <c r="B27" s="100">
        <v>222524</v>
      </c>
      <c r="C27" s="101">
        <v>778924</v>
      </c>
      <c r="D27" s="101">
        <v>1073354</v>
      </c>
      <c r="E27" s="101"/>
      <c r="F27" s="101"/>
      <c r="G27" s="101">
        <v>12147443</v>
      </c>
      <c r="H27" s="102"/>
      <c r="I27" s="90"/>
    </row>
    <row r="28" spans="1:9" ht="13.5" x14ac:dyDescent="0.25">
      <c r="A28" s="30" t="s">
        <v>105</v>
      </c>
      <c r="B28" s="100">
        <v>640520</v>
      </c>
      <c r="C28" s="101">
        <v>4433766</v>
      </c>
      <c r="D28" s="101">
        <v>9069639</v>
      </c>
      <c r="E28" s="101"/>
      <c r="F28" s="101"/>
      <c r="G28" s="101">
        <v>22199702</v>
      </c>
      <c r="H28" s="102"/>
      <c r="I28" s="90"/>
    </row>
    <row r="29" spans="1:9" ht="13.5" x14ac:dyDescent="0.25">
      <c r="A29" s="30" t="s">
        <v>106</v>
      </c>
      <c r="B29" s="117">
        <v>9959422</v>
      </c>
      <c r="C29" s="118">
        <v>7501172</v>
      </c>
      <c r="D29" s="118">
        <v>148841843</v>
      </c>
      <c r="E29" s="118"/>
      <c r="F29" s="118"/>
      <c r="G29" s="118">
        <v>53287771</v>
      </c>
      <c r="H29" s="103"/>
      <c r="I29" s="90"/>
    </row>
    <row r="30" spans="1:9" ht="13.5" x14ac:dyDescent="0.25">
      <c r="A30" s="30" t="s">
        <v>107</v>
      </c>
      <c r="B30" s="119">
        <v>29396375</v>
      </c>
      <c r="C30" s="118">
        <v>7954397</v>
      </c>
      <c r="D30" s="118">
        <v>61420583</v>
      </c>
      <c r="E30" s="118"/>
      <c r="F30" s="118">
        <v>8704190</v>
      </c>
      <c r="G30" s="118">
        <v>44938509</v>
      </c>
      <c r="H30" s="103"/>
      <c r="I30" s="90"/>
    </row>
    <row r="31" spans="1:9" ht="13.5" x14ac:dyDescent="0.25">
      <c r="A31" s="30" t="s">
        <v>108</v>
      </c>
      <c r="B31" s="104"/>
      <c r="C31" s="117"/>
      <c r="D31" s="118">
        <v>1635627</v>
      </c>
      <c r="E31" s="118"/>
      <c r="F31" s="118"/>
      <c r="G31" s="118">
        <v>11186471</v>
      </c>
      <c r="H31" s="103"/>
      <c r="I31" s="90"/>
    </row>
    <row r="32" spans="1:9" ht="13.5" x14ac:dyDescent="0.25">
      <c r="A32" s="30" t="s">
        <v>109</v>
      </c>
      <c r="B32" s="104">
        <v>1098564</v>
      </c>
      <c r="C32" s="117">
        <v>871210</v>
      </c>
      <c r="D32" s="118">
        <v>11632003</v>
      </c>
      <c r="E32" s="118"/>
      <c r="F32" s="118"/>
      <c r="G32" s="118">
        <v>3266362</v>
      </c>
      <c r="H32" s="103"/>
      <c r="I32" s="90"/>
    </row>
    <row r="33" spans="1:9" ht="13.5" x14ac:dyDescent="0.25">
      <c r="A33" s="30" t="s">
        <v>111</v>
      </c>
      <c r="B33" s="104"/>
      <c r="C33" s="105"/>
      <c r="D33" s="105"/>
      <c r="E33" s="105"/>
      <c r="F33" s="105"/>
      <c r="G33" s="105"/>
      <c r="H33" s="105"/>
      <c r="I33" s="90"/>
    </row>
    <row r="34" spans="1:9" ht="13.5" x14ac:dyDescent="0.25">
      <c r="A34" s="17" t="s">
        <v>1</v>
      </c>
      <c r="B34" s="22">
        <f>SUM(B26:B33)</f>
        <v>41317405</v>
      </c>
      <c r="C34" s="22">
        <f t="shared" ref="C34:H34" si="1">SUM(C26:C33)</f>
        <v>21539469</v>
      </c>
      <c r="D34" s="22">
        <f t="shared" si="1"/>
        <v>233673049</v>
      </c>
      <c r="E34" s="22">
        <f t="shared" si="1"/>
        <v>0</v>
      </c>
      <c r="F34" s="22">
        <f t="shared" si="1"/>
        <v>8704190</v>
      </c>
      <c r="G34" s="22">
        <f t="shared" si="1"/>
        <v>147026258</v>
      </c>
      <c r="H34" s="22">
        <f t="shared" si="1"/>
        <v>0</v>
      </c>
      <c r="I34" s="20"/>
    </row>
    <row r="35" spans="1:9" ht="13.5" x14ac:dyDescent="0.25">
      <c r="B35" s="114"/>
      <c r="C35" s="114"/>
      <c r="D35" s="114"/>
      <c r="E35" s="114"/>
      <c r="F35" s="114"/>
      <c r="G35" s="114"/>
      <c r="H35" s="114"/>
      <c r="I35"/>
    </row>
    <row r="36" spans="1:9" ht="13.5" x14ac:dyDescent="0.25">
      <c r="A36" s="23"/>
      <c r="B36" s="114"/>
      <c r="C36" s="114"/>
      <c r="D36" s="114"/>
      <c r="E36" s="114"/>
      <c r="F36" s="114"/>
      <c r="G36" s="114"/>
      <c r="H36" s="114"/>
      <c r="I36"/>
    </row>
    <row r="37" spans="1:9" ht="17.25" x14ac:dyDescent="0.3">
      <c r="A37" s="15" t="s">
        <v>47</v>
      </c>
      <c r="B37" s="115"/>
      <c r="C37" s="115"/>
      <c r="D37" s="115"/>
      <c r="E37" s="115"/>
      <c r="F37" s="115"/>
      <c r="G37" s="115"/>
      <c r="H37" s="115"/>
      <c r="I37"/>
    </row>
    <row r="38" spans="1:9" ht="13.5" x14ac:dyDescent="0.25">
      <c r="A38" s="17" t="s">
        <v>0</v>
      </c>
      <c r="B38" s="116" t="s">
        <v>30</v>
      </c>
      <c r="C38" s="116" t="s">
        <v>31</v>
      </c>
      <c r="D38" s="116" t="s">
        <v>32</v>
      </c>
      <c r="E38" s="116" t="s">
        <v>33</v>
      </c>
      <c r="F38" s="116" t="s">
        <v>34</v>
      </c>
      <c r="G38" s="116" t="s">
        <v>35</v>
      </c>
      <c r="H38" s="116" t="s">
        <v>36</v>
      </c>
      <c r="I38" s="18" t="s">
        <v>14</v>
      </c>
    </row>
    <row r="39" spans="1:9" ht="89.25" x14ac:dyDescent="0.2">
      <c r="A39" s="123" t="s">
        <v>113</v>
      </c>
      <c r="B39" s="124">
        <v>733996930</v>
      </c>
      <c r="C39" s="124">
        <v>630709235</v>
      </c>
      <c r="D39" s="124">
        <v>13704355283</v>
      </c>
      <c r="E39" s="124"/>
      <c r="F39" s="124"/>
      <c r="G39" s="124">
        <v>546461827</v>
      </c>
      <c r="H39" s="125"/>
      <c r="I39" s="129" t="s">
        <v>116</v>
      </c>
    </row>
    <row r="40" spans="1:9" ht="13.5" x14ac:dyDescent="0.2">
      <c r="A40" s="126" t="s">
        <v>114</v>
      </c>
      <c r="B40" s="127"/>
      <c r="C40" s="127">
        <v>1086370</v>
      </c>
      <c r="D40" s="127">
        <v>261448951</v>
      </c>
      <c r="E40" s="127"/>
      <c r="F40" s="127"/>
      <c r="G40" s="127">
        <v>12830737</v>
      </c>
      <c r="H40" s="128"/>
      <c r="I40" s="87"/>
    </row>
    <row r="41" spans="1:9" ht="13.5" x14ac:dyDescent="0.2">
      <c r="A41" s="126" t="s">
        <v>115</v>
      </c>
      <c r="B41" s="127"/>
      <c r="C41" s="127">
        <v>29163</v>
      </c>
      <c r="D41" s="127">
        <v>17730</v>
      </c>
      <c r="E41" s="127"/>
      <c r="F41" s="127"/>
      <c r="G41" s="127">
        <v>1039290</v>
      </c>
      <c r="H41" s="128"/>
      <c r="I41" s="87"/>
    </row>
    <row r="42" spans="1:9" ht="13.5" x14ac:dyDescent="0.25">
      <c r="A42" s="24"/>
      <c r="B42" s="106"/>
      <c r="C42" s="106"/>
      <c r="D42" s="106"/>
      <c r="E42" s="106"/>
      <c r="F42" s="106"/>
      <c r="G42" s="106"/>
      <c r="H42" s="107"/>
      <c r="I42" s="20"/>
    </row>
    <row r="43" spans="1:9" ht="13.5" x14ac:dyDescent="0.25">
      <c r="A43" s="17" t="s">
        <v>1</v>
      </c>
      <c r="B43" s="22">
        <f>SUM(B39:B42)</f>
        <v>733996930</v>
      </c>
      <c r="C43" s="22">
        <f t="shared" ref="C43:H43" si="2">SUM(C39:C42)</f>
        <v>631824768</v>
      </c>
      <c r="D43" s="22">
        <f t="shared" si="2"/>
        <v>13965821964</v>
      </c>
      <c r="E43" s="22">
        <f t="shared" si="2"/>
        <v>0</v>
      </c>
      <c r="F43" s="22">
        <f t="shared" si="2"/>
        <v>0</v>
      </c>
      <c r="G43" s="22">
        <f t="shared" si="2"/>
        <v>560331854</v>
      </c>
      <c r="H43" s="22">
        <f t="shared" si="2"/>
        <v>0</v>
      </c>
      <c r="I43" s="20"/>
    </row>
    <row r="45" spans="1:9" ht="17.25" x14ac:dyDescent="0.3">
      <c r="A45" s="15" t="s">
        <v>48</v>
      </c>
    </row>
    <row r="46" spans="1:9" ht="13.5" x14ac:dyDescent="0.25">
      <c r="A46" s="17" t="s">
        <v>0</v>
      </c>
      <c r="B46" s="18" t="s">
        <v>30</v>
      </c>
      <c r="C46" s="18" t="s">
        <v>31</v>
      </c>
      <c r="D46" s="18" t="s">
        <v>32</v>
      </c>
      <c r="E46" s="18" t="s">
        <v>33</v>
      </c>
      <c r="F46" s="18" t="s">
        <v>34</v>
      </c>
      <c r="G46" s="18" t="s">
        <v>35</v>
      </c>
      <c r="H46" s="18" t="s">
        <v>36</v>
      </c>
      <c r="I46" s="18" t="s">
        <v>14</v>
      </c>
    </row>
    <row r="47" spans="1:9" ht="13.5" x14ac:dyDescent="0.25">
      <c r="A47" s="17" t="s">
        <v>49</v>
      </c>
      <c r="B47" s="22">
        <f t="shared" ref="B47:H47" si="3">+B21+B34+B43</f>
        <v>1125694184</v>
      </c>
      <c r="C47" s="22">
        <f t="shared" si="3"/>
        <v>918586491</v>
      </c>
      <c r="D47" s="22">
        <f t="shared" si="3"/>
        <v>17725592045</v>
      </c>
      <c r="E47" s="22">
        <f t="shared" si="3"/>
        <v>0</v>
      </c>
      <c r="F47" s="22">
        <f t="shared" si="3"/>
        <v>382753227</v>
      </c>
      <c r="G47" s="22">
        <f t="shared" si="3"/>
        <v>2257642793</v>
      </c>
      <c r="H47" s="22">
        <f t="shared" si="3"/>
        <v>0</v>
      </c>
      <c r="I47" s="91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8" sqref="B28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5" t="s">
        <v>95</v>
      </c>
      <c r="B3" s="58" t="s">
        <v>101</v>
      </c>
    </row>
    <row r="4" spans="1:4" ht="13.5" thickBot="1" x14ac:dyDescent="0.25">
      <c r="A4" s="65" t="s">
        <v>96</v>
      </c>
      <c r="B4" s="67">
        <f>'302-A - VINCULACION'!B4</f>
        <v>43373</v>
      </c>
    </row>
    <row r="5" spans="1:4" ht="13.5" thickBot="1" x14ac:dyDescent="0.25">
      <c r="A5" s="65" t="s">
        <v>97</v>
      </c>
      <c r="B5" s="59" t="s">
        <v>102</v>
      </c>
    </row>
    <row r="7" spans="1:4" ht="51.75" x14ac:dyDescent="0.2">
      <c r="A7" s="76" t="s">
        <v>50</v>
      </c>
      <c r="B7" s="77" t="s">
        <v>51</v>
      </c>
      <c r="C7" s="25"/>
    </row>
    <row r="8" spans="1:4" ht="20.25" customHeight="1" x14ac:dyDescent="0.35">
      <c r="B8" s="26"/>
      <c r="C8" s="26"/>
      <c r="D8" s="27"/>
    </row>
    <row r="9" spans="1:4" ht="20.25" customHeight="1" x14ac:dyDescent="0.35">
      <c r="A9" s="134" t="s">
        <v>52</v>
      </c>
      <c r="B9" s="134"/>
      <c r="C9" s="26"/>
      <c r="D9" s="27"/>
    </row>
    <row r="10" spans="1:4" ht="29.25" customHeight="1" x14ac:dyDescent="0.4">
      <c r="A10" s="41" t="s">
        <v>87</v>
      </c>
    </row>
    <row r="11" spans="1:4" ht="13.5" customHeight="1" x14ac:dyDescent="0.25">
      <c r="A11" s="28" t="s">
        <v>53</v>
      </c>
      <c r="B11" s="28"/>
      <c r="C11" s="13"/>
    </row>
    <row r="12" spans="1:4" ht="13.5" x14ac:dyDescent="0.25">
      <c r="A12" s="17" t="s">
        <v>0</v>
      </c>
      <c r="B12" s="18" t="s">
        <v>54</v>
      </c>
      <c r="C12" s="17" t="s">
        <v>14</v>
      </c>
    </row>
    <row r="13" spans="1:4" ht="15" x14ac:dyDescent="0.3">
      <c r="A13" s="29" t="s">
        <v>55</v>
      </c>
      <c r="B13" s="92">
        <v>0</v>
      </c>
      <c r="C13" s="30"/>
    </row>
    <row r="14" spans="1:4" ht="15" x14ac:dyDescent="0.3">
      <c r="A14" s="29" t="s">
        <v>56</v>
      </c>
      <c r="B14" s="92">
        <v>0</v>
      </c>
      <c r="C14" s="30"/>
    </row>
    <row r="15" spans="1:4" ht="15" x14ac:dyDescent="0.3">
      <c r="A15" s="29" t="s">
        <v>57</v>
      </c>
      <c r="B15" s="92">
        <v>5</v>
      </c>
      <c r="C15" s="30"/>
    </row>
    <row r="16" spans="1:4" ht="15" x14ac:dyDescent="0.3">
      <c r="A16" s="17" t="s">
        <v>48</v>
      </c>
      <c r="B16" s="93">
        <f>SUM(B13:B15)</f>
        <v>5</v>
      </c>
      <c r="C16" s="30"/>
    </row>
    <row r="17" spans="1:4" ht="13.5" x14ac:dyDescent="0.25">
      <c r="A17" s="31"/>
      <c r="B17" s="97"/>
      <c r="C17" s="13"/>
    </row>
    <row r="18" spans="1:4" ht="13.5" x14ac:dyDescent="0.25">
      <c r="A18" s="31"/>
      <c r="B18" s="97"/>
      <c r="C18" s="13"/>
    </row>
    <row r="19" spans="1:4" x14ac:dyDescent="0.2">
      <c r="B19" s="98"/>
    </row>
    <row r="20" spans="1:4" ht="13.5" customHeight="1" x14ac:dyDescent="0.25">
      <c r="A20" s="28" t="s">
        <v>58</v>
      </c>
      <c r="B20" s="16"/>
      <c r="C20" s="13"/>
      <c r="D20" s="13"/>
    </row>
    <row r="21" spans="1:4" ht="13.5" x14ac:dyDescent="0.25">
      <c r="A21" s="17" t="s">
        <v>0</v>
      </c>
      <c r="B21" s="18" t="s">
        <v>54</v>
      </c>
      <c r="C21" s="17" t="s">
        <v>14</v>
      </c>
    </row>
    <row r="22" spans="1:4" ht="15" x14ac:dyDescent="0.3">
      <c r="A22" s="19" t="s">
        <v>59</v>
      </c>
      <c r="B22" s="92">
        <v>3</v>
      </c>
      <c r="C22" s="30"/>
    </row>
    <row r="23" spans="1:4" ht="15" x14ac:dyDescent="0.3">
      <c r="A23" s="19" t="s">
        <v>60</v>
      </c>
      <c r="B23" s="112">
        <v>15</v>
      </c>
      <c r="C23" s="30"/>
    </row>
    <row r="24" spans="1:4" ht="15" x14ac:dyDescent="0.3">
      <c r="A24" s="19" t="s">
        <v>61</v>
      </c>
      <c r="B24" s="92">
        <v>0</v>
      </c>
      <c r="C24" s="30"/>
    </row>
    <row r="25" spans="1:4" ht="15" x14ac:dyDescent="0.3">
      <c r="A25" s="17" t="s">
        <v>48</v>
      </c>
      <c r="B25" s="93">
        <f>SUM(B22:B24)</f>
        <v>18</v>
      </c>
      <c r="C25" s="30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selection activeCell="D24" sqref="D24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37.140625" customWidth="1"/>
  </cols>
  <sheetData>
    <row r="1" spans="1:7" ht="55.5" customHeight="1" x14ac:dyDescent="0.2"/>
    <row r="3" spans="1:7" ht="13.5" thickBot="1" x14ac:dyDescent="0.25">
      <c r="A3" s="65" t="s">
        <v>95</v>
      </c>
      <c r="B3" s="65"/>
      <c r="C3" s="65"/>
      <c r="D3" s="58" t="s">
        <v>101</v>
      </c>
    </row>
    <row r="4" spans="1:7" ht="13.5" thickBot="1" x14ac:dyDescent="0.25">
      <c r="A4" s="65" t="s">
        <v>96</v>
      </c>
      <c r="B4" s="65"/>
      <c r="C4" s="65"/>
      <c r="D4" s="67">
        <f>'302-A - VINCULACION'!B4</f>
        <v>43373</v>
      </c>
    </row>
    <row r="5" spans="1:7" ht="13.5" thickBot="1" x14ac:dyDescent="0.25">
      <c r="A5" s="65" t="s">
        <v>97</v>
      </c>
      <c r="B5" s="65"/>
      <c r="C5" s="65"/>
      <c r="D5" s="59" t="s">
        <v>102</v>
      </c>
    </row>
    <row r="6" spans="1:7" ht="58.5" customHeight="1" x14ac:dyDescent="0.3">
      <c r="A6" s="76" t="s">
        <v>62</v>
      </c>
      <c r="B6" s="26"/>
      <c r="C6" s="26"/>
      <c r="D6" s="134" t="s">
        <v>63</v>
      </c>
      <c r="E6" s="134"/>
      <c r="F6" s="26"/>
    </row>
    <row r="7" spans="1:7" ht="17.25" customHeight="1" x14ac:dyDescent="0.2"/>
    <row r="8" spans="1:7" ht="17.25" customHeight="1" x14ac:dyDescent="0.3">
      <c r="A8" s="134" t="s">
        <v>52</v>
      </c>
      <c r="B8" s="134"/>
      <c r="C8" s="134"/>
      <c r="D8" s="134"/>
      <c r="E8" s="134"/>
    </row>
    <row r="9" spans="1:7" ht="18.75" customHeight="1" x14ac:dyDescent="0.4">
      <c r="A9" s="41" t="s">
        <v>87</v>
      </c>
      <c r="B9" s="41"/>
      <c r="C9" s="41"/>
      <c r="D9" s="32"/>
      <c r="E9" s="32"/>
    </row>
    <row r="10" spans="1:7" ht="17.25" x14ac:dyDescent="0.3">
      <c r="A10" s="33" t="s">
        <v>64</v>
      </c>
      <c r="B10" s="33"/>
      <c r="C10" s="33"/>
      <c r="D10" s="28"/>
      <c r="E10" s="28"/>
      <c r="F10" s="13"/>
      <c r="G10" s="13"/>
    </row>
    <row r="11" spans="1:7" ht="24" customHeight="1" x14ac:dyDescent="0.3">
      <c r="A11" s="33"/>
      <c r="B11" s="135" t="s">
        <v>99</v>
      </c>
      <c r="C11" s="136"/>
      <c r="D11" s="135" t="s">
        <v>98</v>
      </c>
      <c r="E11" s="136"/>
      <c r="F11" s="13"/>
      <c r="G11" s="13"/>
    </row>
    <row r="12" spans="1:7" ht="41.25" customHeight="1" x14ac:dyDescent="0.2">
      <c r="A12" s="70" t="s">
        <v>0</v>
      </c>
      <c r="B12" s="70" t="s">
        <v>65</v>
      </c>
      <c r="C12" s="70" t="s">
        <v>66</v>
      </c>
      <c r="D12" s="70" t="s">
        <v>65</v>
      </c>
      <c r="E12" s="70" t="s">
        <v>66</v>
      </c>
      <c r="F12" s="70" t="s">
        <v>14</v>
      </c>
    </row>
    <row r="13" spans="1:7" ht="30" x14ac:dyDescent="0.3">
      <c r="A13" s="66" t="s">
        <v>67</v>
      </c>
      <c r="B13" s="86">
        <v>0</v>
      </c>
      <c r="C13" s="86">
        <v>2</v>
      </c>
      <c r="D13" s="86">
        <v>0</v>
      </c>
      <c r="E13" s="86">
        <v>1</v>
      </c>
      <c r="F13" s="130" t="s">
        <v>117</v>
      </c>
    </row>
    <row r="14" spans="1:7" ht="15" x14ac:dyDescent="0.3">
      <c r="A14" s="66" t="s">
        <v>68</v>
      </c>
      <c r="B14" s="86">
        <v>9</v>
      </c>
      <c r="C14" s="86">
        <v>0</v>
      </c>
      <c r="D14" s="86">
        <v>60</v>
      </c>
      <c r="E14" s="86">
        <v>0</v>
      </c>
      <c r="F14" s="68"/>
    </row>
    <row r="15" spans="1:7" ht="15" x14ac:dyDescent="0.3">
      <c r="A15" s="66" t="s">
        <v>69</v>
      </c>
      <c r="B15" s="86">
        <v>1</v>
      </c>
      <c r="C15" s="86">
        <v>0</v>
      </c>
      <c r="D15" s="86">
        <v>0</v>
      </c>
      <c r="E15" s="86">
        <v>0</v>
      </c>
      <c r="F15" s="68"/>
    </row>
    <row r="16" spans="1:7" ht="15" x14ac:dyDescent="0.3">
      <c r="A16" s="18" t="s">
        <v>48</v>
      </c>
      <c r="B16" s="93">
        <f>SUM(B13:B15)</f>
        <v>10</v>
      </c>
      <c r="C16" s="93">
        <f>SUM(C13:C15)</f>
        <v>2</v>
      </c>
      <c r="D16" s="93">
        <f>SUM(D13:D15)</f>
        <v>60</v>
      </c>
      <c r="E16" s="93">
        <f>SUM(E13:E15)</f>
        <v>1</v>
      </c>
      <c r="F16" s="69"/>
    </row>
    <row r="17" spans="1:7" x14ac:dyDescent="0.2">
      <c r="B17" s="11"/>
      <c r="C17" s="11"/>
      <c r="D17" s="11"/>
      <c r="E17" s="11"/>
    </row>
    <row r="18" spans="1:7" ht="17.25" x14ac:dyDescent="0.3">
      <c r="A18" s="33" t="s">
        <v>70</v>
      </c>
      <c r="B18" s="16"/>
      <c r="C18" s="16"/>
      <c r="D18" s="16"/>
      <c r="E18" s="16"/>
      <c r="F18" s="13"/>
      <c r="G18" s="13"/>
    </row>
    <row r="19" spans="1:7" ht="27" x14ac:dyDescent="0.2">
      <c r="A19" s="70" t="s">
        <v>0</v>
      </c>
      <c r="B19" s="70" t="s">
        <v>65</v>
      </c>
      <c r="C19" s="70" t="s">
        <v>66</v>
      </c>
      <c r="D19" s="70" t="s">
        <v>65</v>
      </c>
      <c r="E19" s="70" t="s">
        <v>66</v>
      </c>
      <c r="F19" s="70" t="s">
        <v>14</v>
      </c>
    </row>
    <row r="20" spans="1:7" ht="15" x14ac:dyDescent="0.2">
      <c r="A20" s="66" t="s">
        <v>67</v>
      </c>
      <c r="B20" s="94">
        <v>26</v>
      </c>
      <c r="C20" s="94">
        <v>0</v>
      </c>
      <c r="D20" s="94">
        <v>29</v>
      </c>
      <c r="E20" s="94">
        <v>0</v>
      </c>
      <c r="F20" s="83"/>
    </row>
    <row r="21" spans="1:7" ht="15" x14ac:dyDescent="0.2">
      <c r="A21" s="66" t="s">
        <v>68</v>
      </c>
      <c r="B21" s="94">
        <v>0</v>
      </c>
      <c r="C21" s="94">
        <v>0</v>
      </c>
      <c r="D21" s="94">
        <v>0</v>
      </c>
      <c r="E21" s="94">
        <v>0</v>
      </c>
      <c r="F21" s="83"/>
    </row>
    <row r="22" spans="1:7" ht="15" x14ac:dyDescent="0.2">
      <c r="A22" s="66" t="s">
        <v>69</v>
      </c>
      <c r="B22" s="94">
        <v>1</v>
      </c>
      <c r="C22" s="94">
        <v>0</v>
      </c>
      <c r="D22" s="94">
        <v>0</v>
      </c>
      <c r="E22" s="94">
        <v>0</v>
      </c>
      <c r="F22" s="84" t="s">
        <v>118</v>
      </c>
    </row>
    <row r="23" spans="1:7" ht="15" x14ac:dyDescent="0.2">
      <c r="A23" s="66" t="s">
        <v>110</v>
      </c>
      <c r="B23" s="94">
        <v>0</v>
      </c>
      <c r="C23" s="94">
        <v>0</v>
      </c>
      <c r="D23" s="94">
        <v>7</v>
      </c>
      <c r="E23" s="94">
        <v>0</v>
      </c>
      <c r="F23" s="83"/>
    </row>
    <row r="24" spans="1:7" ht="15" x14ac:dyDescent="0.2">
      <c r="A24" s="66" t="s">
        <v>111</v>
      </c>
      <c r="B24" s="94">
        <v>0</v>
      </c>
      <c r="C24" s="94">
        <v>0</v>
      </c>
      <c r="D24" s="94">
        <f>5+3</f>
        <v>8</v>
      </c>
      <c r="E24" s="94">
        <v>0</v>
      </c>
      <c r="F24" s="96"/>
    </row>
    <row r="25" spans="1:7" ht="15" x14ac:dyDescent="0.25">
      <c r="A25" s="18" t="s">
        <v>48</v>
      </c>
      <c r="B25" s="95">
        <f>SUM(B20:B24)</f>
        <v>27</v>
      </c>
      <c r="C25" s="95">
        <f>SUM(C20:C24)</f>
        <v>0</v>
      </c>
      <c r="D25" s="95">
        <f>SUM(D20:D24)</f>
        <v>44</v>
      </c>
      <c r="E25" s="95">
        <f>SUM(E20:E24)</f>
        <v>0</v>
      </c>
      <c r="F25" s="85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="110" zoomScaleNormal="110" workbookViewId="0">
      <selection activeCell="C20" sqref="C20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34.85546875" customWidth="1"/>
  </cols>
  <sheetData>
    <row r="1" spans="1:7" ht="55.5" customHeight="1" x14ac:dyDescent="0.2"/>
    <row r="3" spans="1:7" ht="13.5" thickBot="1" x14ac:dyDescent="0.25">
      <c r="A3" s="65" t="s">
        <v>95</v>
      </c>
      <c r="B3" s="58" t="s">
        <v>101</v>
      </c>
    </row>
    <row r="4" spans="1:7" ht="13.5" thickBot="1" x14ac:dyDescent="0.25">
      <c r="A4" s="65" t="s">
        <v>96</v>
      </c>
      <c r="B4" s="67">
        <f>'302-A - VINCULACION'!B4</f>
        <v>43373</v>
      </c>
    </row>
    <row r="5" spans="1:7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</row>
    <row r="6" spans="1:7" ht="32.25" customHeight="1" x14ac:dyDescent="0.2">
      <c r="A6" s="82" t="s">
        <v>71</v>
      </c>
      <c r="B6" s="137" t="s">
        <v>72</v>
      </c>
      <c r="C6" s="137"/>
      <c r="D6" s="137"/>
      <c r="E6" s="137"/>
      <c r="F6" s="137"/>
      <c r="G6" s="13"/>
    </row>
    <row r="7" spans="1:7" ht="15" customHeight="1" x14ac:dyDescent="0.2">
      <c r="G7" s="13"/>
    </row>
    <row r="8" spans="1:7" ht="19.5" x14ac:dyDescent="0.4">
      <c r="A8" s="41" t="s">
        <v>87</v>
      </c>
      <c r="B8" s="13"/>
      <c r="C8" s="13"/>
      <c r="D8" s="13"/>
      <c r="E8" s="13"/>
      <c r="F8" s="13"/>
      <c r="G8" s="13"/>
    </row>
    <row r="9" spans="1:7" ht="13.5" customHeight="1" x14ac:dyDescent="0.25">
      <c r="A9" s="28" t="s">
        <v>73</v>
      </c>
      <c r="B9" s="28"/>
      <c r="C9" s="28"/>
      <c r="D9" s="28"/>
      <c r="E9" s="28"/>
      <c r="F9" s="28"/>
      <c r="G9" s="13"/>
    </row>
    <row r="10" spans="1:7" ht="24.75" customHeight="1" x14ac:dyDescent="0.25">
      <c r="A10" s="28"/>
      <c r="B10" s="138" t="s">
        <v>99</v>
      </c>
      <c r="C10" s="139"/>
      <c r="D10" s="138" t="s">
        <v>98</v>
      </c>
      <c r="E10" s="139"/>
      <c r="F10" s="28"/>
      <c r="G10" s="13"/>
    </row>
    <row r="11" spans="1:7" s="35" customFormat="1" ht="13.5" x14ac:dyDescent="0.25">
      <c r="A11" s="71" t="s">
        <v>0</v>
      </c>
      <c r="B11" s="72" t="s">
        <v>74</v>
      </c>
      <c r="C11" s="72" t="s">
        <v>75</v>
      </c>
      <c r="D11" s="72" t="s">
        <v>74</v>
      </c>
      <c r="E11" s="72" t="s">
        <v>75</v>
      </c>
      <c r="F11" s="18" t="s">
        <v>14</v>
      </c>
    </row>
    <row r="12" spans="1:7" ht="15" x14ac:dyDescent="0.2">
      <c r="A12" s="9" t="s">
        <v>76</v>
      </c>
      <c r="B12" s="86">
        <v>1</v>
      </c>
      <c r="C12" s="86">
        <v>0</v>
      </c>
      <c r="D12" s="86">
        <v>1</v>
      </c>
      <c r="E12" s="86">
        <v>1</v>
      </c>
      <c r="F12" s="132"/>
    </row>
    <row r="13" spans="1:7" ht="23.25" customHeight="1" x14ac:dyDescent="0.2">
      <c r="A13" s="9" t="s">
        <v>77</v>
      </c>
      <c r="B13" s="86">
        <v>0</v>
      </c>
      <c r="C13" s="86">
        <v>0</v>
      </c>
      <c r="D13" s="86">
        <v>0</v>
      </c>
      <c r="E13" s="86">
        <v>0</v>
      </c>
      <c r="F13" s="88"/>
    </row>
    <row r="14" spans="1:7" ht="25.5" x14ac:dyDescent="0.2">
      <c r="A14" s="9" t="s">
        <v>78</v>
      </c>
      <c r="B14" s="86">
        <v>4</v>
      </c>
      <c r="C14" s="86">
        <v>0</v>
      </c>
      <c r="D14" s="86">
        <v>0</v>
      </c>
      <c r="E14" s="86">
        <v>0</v>
      </c>
      <c r="F14" s="131"/>
    </row>
    <row r="15" spans="1:7" ht="25.5" x14ac:dyDescent="0.2">
      <c r="A15" s="9" t="s">
        <v>100</v>
      </c>
      <c r="B15" s="86">
        <v>0</v>
      </c>
      <c r="C15" s="86">
        <v>0</v>
      </c>
      <c r="D15" s="86">
        <v>0</v>
      </c>
      <c r="E15" s="86">
        <v>0</v>
      </c>
      <c r="F15" s="89"/>
    </row>
    <row r="16" spans="1:7" ht="15" x14ac:dyDescent="0.25">
      <c r="A16" s="21"/>
      <c r="B16" s="86"/>
      <c r="C16" s="86"/>
      <c r="D16" s="86"/>
      <c r="E16" s="86"/>
      <c r="F16" s="88"/>
    </row>
    <row r="17" spans="1:6" ht="13.5" x14ac:dyDescent="0.2">
      <c r="A17" s="34" t="s">
        <v>48</v>
      </c>
      <c r="B17" s="73">
        <f>SUM(B12:B16)</f>
        <v>5</v>
      </c>
      <c r="C17" s="73">
        <f t="shared" ref="C17:E17" si="0">SUM(C12:C16)</f>
        <v>0</v>
      </c>
      <c r="D17" s="73">
        <f t="shared" si="0"/>
        <v>1</v>
      </c>
      <c r="E17" s="73">
        <f t="shared" si="0"/>
        <v>1</v>
      </c>
      <c r="F17" s="87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B16" sqref="B16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5" t="s">
        <v>95</v>
      </c>
      <c r="B3" s="58" t="s">
        <v>112</v>
      </c>
    </row>
    <row r="4" spans="1:8" ht="13.5" thickBot="1" x14ac:dyDescent="0.25">
      <c r="A4" s="65" t="s">
        <v>96</v>
      </c>
      <c r="B4" s="67">
        <f>'302-A - VINCULACION'!B4</f>
        <v>43373</v>
      </c>
    </row>
    <row r="5" spans="1:8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  <c r="H5" s="13"/>
    </row>
    <row r="6" spans="1:8" ht="45" customHeight="1" x14ac:dyDescent="0.2">
      <c r="A6" s="79" t="s">
        <v>88</v>
      </c>
      <c r="B6" s="141" t="s">
        <v>89</v>
      </c>
      <c r="C6" s="141"/>
      <c r="D6" s="13"/>
      <c r="E6" s="13"/>
      <c r="F6" s="13"/>
      <c r="G6" s="13"/>
      <c r="H6" s="13"/>
    </row>
    <row r="7" spans="1:8" ht="20.25" customHeight="1" x14ac:dyDescent="0.3">
      <c r="B7" s="61"/>
      <c r="C7" s="61"/>
      <c r="D7" s="61"/>
      <c r="E7" s="13"/>
      <c r="F7" s="13"/>
      <c r="G7" s="13"/>
      <c r="H7" s="13"/>
    </row>
    <row r="8" spans="1:8" ht="13.5" customHeight="1" thickBot="1" x14ac:dyDescent="0.3">
      <c r="A8" s="140"/>
      <c r="B8" s="140"/>
      <c r="C8" s="140"/>
      <c r="D8" s="13"/>
      <c r="E8" s="13"/>
      <c r="F8" s="13"/>
      <c r="G8" s="13"/>
      <c r="H8" s="13"/>
    </row>
    <row r="9" spans="1:8" ht="14.25" thickBot="1" x14ac:dyDescent="0.3">
      <c r="A9" s="44" t="s">
        <v>0</v>
      </c>
      <c r="B9" s="45" t="s">
        <v>90</v>
      </c>
      <c r="C9" s="46" t="s">
        <v>91</v>
      </c>
      <c r="D9" s="47" t="s">
        <v>14</v>
      </c>
    </row>
    <row r="10" spans="1:8" ht="13.5" x14ac:dyDescent="0.25">
      <c r="A10" s="9" t="s">
        <v>92</v>
      </c>
      <c r="B10" s="74">
        <v>725</v>
      </c>
      <c r="C10" s="48">
        <f>+B10/B12</f>
        <v>0.69913211186113788</v>
      </c>
      <c r="D10" s="49"/>
    </row>
    <row r="11" spans="1:8" ht="14.25" thickBot="1" x14ac:dyDescent="0.3">
      <c r="A11" s="50" t="s">
        <v>93</v>
      </c>
      <c r="B11" s="75">
        <v>312</v>
      </c>
      <c r="C11" s="51">
        <f>+B11/B12</f>
        <v>0.30086788813886212</v>
      </c>
      <c r="D11" s="52"/>
    </row>
    <row r="12" spans="1:8" ht="14.25" thickBot="1" x14ac:dyDescent="0.3">
      <c r="A12" s="53" t="s">
        <v>48</v>
      </c>
      <c r="B12" s="54">
        <f>SUM(B10:B11)</f>
        <v>1037</v>
      </c>
      <c r="C12" s="55">
        <f>SUM(C10:C11)</f>
        <v>1</v>
      </c>
      <c r="D12" s="56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2018-10-01T19:15:39Z</cp:lastPrinted>
  <dcterms:created xsi:type="dcterms:W3CDTF">2012-11-07T19:36:57Z</dcterms:created>
  <dcterms:modified xsi:type="dcterms:W3CDTF">2018-10-08T15:30:23Z</dcterms:modified>
</cp:coreProperties>
</file>